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<sst xmlns="http://schemas.openxmlformats.org/spreadsheetml/2006/main" count="252" uniqueCount="130">
  <si>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</si>
  <si>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</si>
  <si>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</si>
  <si>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</si>
  <si>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</si>
  <si>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</si>
  <si>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</si>
  <si>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</si>
  <si>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</si>
  <si>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</si>
  <si>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</si>
  <si>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</si>
  <si>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</si>
  <si>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</si>
  <si>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</si>
  <si>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</si>
  <si>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</si>
  <si>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</si>
  <si>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</si>
  <si>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</si>
  <si>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</si>
  <si>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</si>
  <si>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</si>
  <si>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</si>
  <si>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</si>
  <si>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</si>
  <si>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</si>
  <si>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</si>
  <si>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</si>
  <si>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</si>
  <si>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</si>
  <si>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</si>
  <si>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</si>
  <si>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>UF IT Datasalar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</si>
  <si>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</si>
  <si>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</si>
  <si>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</si>
  <si>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</si>
  <si>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UB Rektor Julin</t>
  </si>
  <si>
    <t>Fysik</t>
  </si>
  <si>
    <t>Ny Orgnr</t>
  </si>
  <si>
    <t>EAC</t>
  </si>
  <si>
    <t>KF</t>
  </si>
  <si>
    <t>LVAA</t>
  </si>
  <si>
    <t>VDL</t>
  </si>
  <si>
    <t>VDO</t>
  </si>
  <si>
    <t>VDP</t>
  </si>
  <si>
    <t>VDPB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</si>
  <si>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</si>
  <si>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</si>
  <si>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</si>
  <si>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</si>
  <si>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</si>
  <si>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</si>
  <si>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</si>
  <si>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</si>
  <si>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VNB</t>
  </si>
  <si>
    <t>Labsalsjustering</t>
  </si>
  <si>
    <t>VIE</t>
  </si>
  <si>
    <t xml:space="preserve">UF/AFS Avdelningen för Studentservice                                    </t>
  </si>
  <si>
    <t xml:space="preserve">UF/AFF Avdelningen för forskningsfinansiering                            </t>
  </si>
  <si>
    <t>SA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</si>
  <si>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</si>
  <si>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</si>
  <si>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</si>
  <si>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 xml:space="preserve">ITM skolans kansli                                                       </t>
  </si>
  <si>
    <t>MAA</t>
  </si>
  <si>
    <t>AAA</t>
  </si>
  <si>
    <t>DAA</t>
  </si>
  <si>
    <t xml:space="preserve">SCI Skolan för Teknikvetenskap                                           </t>
  </si>
  <si>
    <t>UB Rektorn X-Alumni</t>
  </si>
  <si>
    <t>VDV</t>
  </si>
  <si>
    <t xml:space="preserve">UF/EA Ekonomiavdelningen                           </t>
  </si>
  <si>
    <t xml:space="preserve">UF/PA Personalavdelningen                         </t>
  </si>
  <si>
    <t>VDI</t>
  </si>
  <si>
    <t xml:space="preserve">UF/BLI STING                                           </t>
  </si>
  <si>
    <t xml:space="preserve">WWSC Wallenberg Wood Science Center                                      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</si>
  <si>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</si>
  <si>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</si>
  <si>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</si>
  <si>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</si>
  <si>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>VDQ</t>
  </si>
  <si>
    <t>VDU</t>
  </si>
  <si>
    <t>Teknikst basår</t>
  </si>
  <si>
    <t xml:space="preserve">KTH Education                                                         </t>
  </si>
  <si>
    <t xml:space="preserve">Utbildningdkansli S                                                      </t>
  </si>
  <si>
    <t xml:space="preserve">Infrastruktur                                                            </t>
  </si>
  <si>
    <t xml:space="preserve">CTR                                                                      </t>
  </si>
  <si>
    <t xml:space="preserve">CEFIN                                                                    </t>
  </si>
  <si>
    <t xml:space="preserve">Urbana och regionala studier                                             </t>
  </si>
  <si>
    <t xml:space="preserve">Geodesi och geoinformatik                                                </t>
  </si>
  <si>
    <t xml:space="preserve">Miljöstrategisk forskning (FMS)                                          </t>
  </si>
  <si>
    <t xml:space="preserve">Trafik och logistik         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</si>
  <si>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</si>
  <si>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</si>
  <si>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</si>
  <si>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</si>
  <si>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</si>
  <si>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Teknik och vetenskapshistoria                                            </t>
  </si>
  <si>
    <t xml:space="preserve">ABE Deans office                                                             </t>
  </si>
  <si>
    <t xml:space="preserve">Mark och vatten gemensam                                                 </t>
  </si>
  <si>
    <t xml:space="preserve">Ekosystemteknik                                                          </t>
  </si>
  <si>
    <t xml:space="preserve">Vattenvårdsteknik                                                        </t>
  </si>
  <si>
    <t xml:space="preserve">VA och avfall                                                            </t>
  </si>
  <si>
    <t xml:space="preserve">Tekniksgeologi                                                           </t>
  </si>
  <si>
    <t xml:space="preserve">Miljöbedömning                                                           </t>
  </si>
  <si>
    <t xml:space="preserve">Vattendragsteknik                                                        </t>
  </si>
  <si>
    <t xml:space="preserve">Vattenförvaltning                                                        </t>
  </si>
  <si>
    <t xml:space="preserve">Miljögeokemi                                                             </t>
  </si>
  <si>
    <t xml:space="preserve">CHE gemensamt                                                            </t>
  </si>
  <si>
    <t>Fiber och polymerteknologi</t>
  </si>
  <si>
    <t>CSC-skolan</t>
  </si>
  <si>
    <t>Tom lokal upptagen</t>
  </si>
  <si>
    <t xml:space="preserve">UF/PLU Planering och utredningsavdelningen          </t>
  </si>
  <si>
    <t xml:space="preserve">UF/DK Avd för dokumenthantering och kontorsservice  </t>
  </si>
  <si>
    <t xml:space="preserve">UF/USB Universitetsförvaltningens stab              </t>
  </si>
  <si>
    <t xml:space="preserve">UF/KIR Kommunikation och internationella relationer </t>
  </si>
  <si>
    <t xml:space="preserve">UF/MBA Miljö och byggnadsavdelningen                </t>
  </si>
  <si>
    <t xml:space="preserve">UF/AUA Utbildningsadministration                    </t>
  </si>
  <si>
    <t xml:space="preserve">KTH huset gemensamt                                 </t>
  </si>
  <si>
    <t xml:space="preserve">UF/UA Upphandlingsavdelningen                       </t>
  </si>
  <si>
    <t>VDX</t>
  </si>
  <si>
    <t>VDE</t>
  </si>
  <si>
    <t xml:space="preserve">Industiell Ekologi                                  </t>
  </si>
  <si>
    <t xml:space="preserve">SCI Gemensamt                                       </t>
  </si>
  <si>
    <t xml:space="preserve">UF Internrevisionen                                 </t>
  </si>
  <si>
    <t>VH</t>
  </si>
  <si>
    <t>UB Rektor KTH gemensamt</t>
  </si>
  <si>
    <t>Juli 2013 månadsdebitering</t>
  </si>
  <si>
    <t>Juli mån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</si>
</sst>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3" fontId="1" fillId="0" borderId="11" xfId="0" applyNumberFormat="1" applyFont="1" applyFill="1" applyBorder="1" applyAlignment="1">
      <alignment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9.7109375" style="8" bestFit="1" customWidth="1"/>
    <col min="7" max="7" width="12.28125" style="8" bestFit="1" customWidth="1"/>
    <col min="8" max="8" width="18.00390625" style="6" bestFit="1" customWidth="1"/>
    <col min="9" max="16384" width="9.140625" style="6" customWidth="1"/>
  </cols>
  <sheetData>
    <row r="1" ht="12.75">
      <c r="A1" s="5" t="s">
        <v>128</v>
      </c>
    </row>
    <row r="2" spans="3:7" s="5" customFormat="1" ht="12.75">
      <c r="C2" s="15"/>
      <c r="E2" s="11"/>
      <c r="F2" s="11"/>
      <c r="G2" s="11"/>
    </row>
    <row r="3" spans="1:8" s="5" customFormat="1" ht="12.75">
      <c r="A3" s="1" t="s">
        <v>0</v>
      </c>
      <c r="B3" s="1" t="s">
        <v>40</v>
      </c>
      <c r="C3" s="2" t="s">
        <v>1</v>
      </c>
      <c r="D3" s="1" t="s">
        <v>2</v>
      </c>
      <c r="E3" s="3" t="s">
        <v>3</v>
      </c>
      <c r="F3" s="3" t="s">
        <v>4</v>
      </c>
      <c r="G3" s="3" t="s">
        <v>129</v>
      </c>
      <c r="H3" s="1" t="s">
        <v>57</v>
      </c>
    </row>
    <row r="4" spans="1:8" ht="12.75">
      <c r="A4" s="4" t="s">
        <v>6</v>
      </c>
      <c r="B4" s="4" t="s">
        <v>67</v>
      </c>
      <c r="C4" s="21"/>
      <c r="D4" s="23" t="s">
        <v>99</v>
      </c>
      <c r="E4" s="6">
        <v>110192</v>
      </c>
      <c r="F4" s="16"/>
      <c r="G4" s="10">
        <f>SUM(E4:F4)+H4</f>
        <v>58859</v>
      </c>
      <c r="H4" s="4">
        <v>-51333</v>
      </c>
    </row>
    <row r="5" spans="1:8" ht="12.75">
      <c r="A5" s="4" t="s">
        <v>6</v>
      </c>
      <c r="B5" s="4" t="s">
        <v>67</v>
      </c>
      <c r="C5" s="21"/>
      <c r="D5" s="23" t="s">
        <v>85</v>
      </c>
      <c r="E5" s="6">
        <v>55125</v>
      </c>
      <c r="F5" s="16"/>
      <c r="G5" s="10">
        <f aca="true" t="shared" si="0" ref="G5:G18">SUM(E5:F5)</f>
        <v>55125</v>
      </c>
      <c r="H5" s="4"/>
    </row>
    <row r="6" spans="1:8" ht="12.75">
      <c r="A6" s="4" t="s">
        <v>6</v>
      </c>
      <c r="B6" s="4" t="s">
        <v>67</v>
      </c>
      <c r="C6" s="21"/>
      <c r="D6" s="23" t="s">
        <v>86</v>
      </c>
      <c r="E6" s="6">
        <v>39881</v>
      </c>
      <c r="F6" s="16"/>
      <c r="G6" s="10">
        <f t="shared" si="0"/>
        <v>39881</v>
      </c>
      <c r="H6" s="4"/>
    </row>
    <row r="7" spans="1:8" ht="12.75">
      <c r="A7" s="4" t="s">
        <v>6</v>
      </c>
      <c r="B7" s="4" t="s">
        <v>67</v>
      </c>
      <c r="C7" s="21"/>
      <c r="D7" s="23" t="s">
        <v>87</v>
      </c>
      <c r="E7" s="6">
        <v>5077</v>
      </c>
      <c r="F7" s="16"/>
      <c r="G7" s="10">
        <f t="shared" si="0"/>
        <v>5077</v>
      </c>
      <c r="H7" s="4"/>
    </row>
    <row r="8" spans="1:8" ht="12.75">
      <c r="A8" s="4" t="s">
        <v>6</v>
      </c>
      <c r="B8" s="4" t="s">
        <v>67</v>
      </c>
      <c r="C8" s="21"/>
      <c r="D8" s="23" t="s">
        <v>88</v>
      </c>
      <c r="E8" s="6">
        <v>111889</v>
      </c>
      <c r="F8" s="16"/>
      <c r="G8" s="10">
        <f t="shared" si="0"/>
        <v>111889</v>
      </c>
      <c r="H8" s="4"/>
    </row>
    <row r="9" spans="1:8" ht="12.75">
      <c r="A9" s="4" t="s">
        <v>6</v>
      </c>
      <c r="B9" s="4" t="s">
        <v>67</v>
      </c>
      <c r="C9" s="9"/>
      <c r="D9" s="4" t="s">
        <v>5</v>
      </c>
      <c r="E9" s="6">
        <v>1085464</v>
      </c>
      <c r="F9" s="16"/>
      <c r="G9" s="10">
        <f t="shared" si="0"/>
        <v>1085464</v>
      </c>
      <c r="H9" s="4"/>
    </row>
    <row r="10" spans="1:8" ht="12.75">
      <c r="A10" s="4" t="s">
        <v>6</v>
      </c>
      <c r="B10" s="4" t="s">
        <v>67</v>
      </c>
      <c r="C10" s="21"/>
      <c r="D10" s="14" t="s">
        <v>100</v>
      </c>
      <c r="E10" s="6">
        <v>165082</v>
      </c>
      <c r="F10" s="16"/>
      <c r="G10" s="10">
        <f t="shared" si="0"/>
        <v>165082</v>
      </c>
      <c r="H10" s="4"/>
    </row>
    <row r="11" spans="1:8" ht="12.75">
      <c r="A11" s="4" t="s">
        <v>6</v>
      </c>
      <c r="B11" s="4" t="s">
        <v>67</v>
      </c>
      <c r="C11" s="21"/>
      <c r="D11" s="14" t="s">
        <v>101</v>
      </c>
      <c r="E11" s="6">
        <v>32324</v>
      </c>
      <c r="F11" s="16"/>
      <c r="G11" s="10">
        <f t="shared" si="0"/>
        <v>32324</v>
      </c>
      <c r="H11" s="4"/>
    </row>
    <row r="12" spans="1:8" ht="12.75">
      <c r="A12" s="4" t="s">
        <v>6</v>
      </c>
      <c r="B12" s="4" t="s">
        <v>67</v>
      </c>
      <c r="C12" s="21"/>
      <c r="D12" s="14" t="s">
        <v>102</v>
      </c>
      <c r="E12" s="6">
        <v>26716</v>
      </c>
      <c r="F12" s="16"/>
      <c r="G12" s="10">
        <f t="shared" si="0"/>
        <v>26716</v>
      </c>
      <c r="H12" s="4"/>
    </row>
    <row r="13" spans="1:8" ht="12.75">
      <c r="A13" s="4" t="s">
        <v>6</v>
      </c>
      <c r="B13" s="4" t="s">
        <v>67</v>
      </c>
      <c r="C13" s="21"/>
      <c r="D13" s="14" t="s">
        <v>103</v>
      </c>
      <c r="E13" s="6">
        <v>29111</v>
      </c>
      <c r="F13" s="16"/>
      <c r="G13" s="10">
        <f t="shared" si="0"/>
        <v>29111</v>
      </c>
      <c r="H13" s="4"/>
    </row>
    <row r="14" spans="1:8" ht="12.75">
      <c r="A14" s="4" t="s">
        <v>6</v>
      </c>
      <c r="B14" s="4" t="s">
        <v>67</v>
      </c>
      <c r="C14" s="21"/>
      <c r="D14" s="14" t="s">
        <v>104</v>
      </c>
      <c r="E14" s="6">
        <v>37757</v>
      </c>
      <c r="F14" s="16"/>
      <c r="G14" s="10">
        <f t="shared" si="0"/>
        <v>37757</v>
      </c>
      <c r="H14" s="4"/>
    </row>
    <row r="15" spans="1:8" ht="12.75">
      <c r="A15" s="4" t="s">
        <v>6</v>
      </c>
      <c r="B15" s="4" t="s">
        <v>67</v>
      </c>
      <c r="C15" s="21"/>
      <c r="D15" s="14" t="s">
        <v>105</v>
      </c>
      <c r="E15" s="6">
        <v>38915</v>
      </c>
      <c r="F15" s="16"/>
      <c r="G15" s="10">
        <f t="shared" si="0"/>
        <v>38915</v>
      </c>
      <c r="H15" s="4"/>
    </row>
    <row r="16" spans="1:8" ht="12.75">
      <c r="A16" s="4" t="s">
        <v>6</v>
      </c>
      <c r="B16" s="4" t="s">
        <v>67</v>
      </c>
      <c r="C16" s="21"/>
      <c r="D16" s="14" t="s">
        <v>106</v>
      </c>
      <c r="E16" s="6">
        <v>34908</v>
      </c>
      <c r="F16" s="16"/>
      <c r="G16" s="10">
        <f t="shared" si="0"/>
        <v>34908</v>
      </c>
      <c r="H16" s="4"/>
    </row>
    <row r="17" spans="1:8" ht="12.75">
      <c r="A17" s="4" t="s">
        <v>6</v>
      </c>
      <c r="B17" s="4" t="s">
        <v>67</v>
      </c>
      <c r="C17" s="21"/>
      <c r="D17" s="14" t="s">
        <v>107</v>
      </c>
      <c r="E17" s="6">
        <v>13549</v>
      </c>
      <c r="F17" s="16"/>
      <c r="G17" s="10">
        <f t="shared" si="0"/>
        <v>13549</v>
      </c>
      <c r="H17" s="4"/>
    </row>
    <row r="18" spans="1:8" ht="12.75">
      <c r="A18" s="4" t="s">
        <v>6</v>
      </c>
      <c r="B18" s="4" t="s">
        <v>67</v>
      </c>
      <c r="C18" s="21"/>
      <c r="D18" s="14" t="s">
        <v>108</v>
      </c>
      <c r="E18" s="6">
        <v>51372</v>
      </c>
      <c r="F18" s="16"/>
      <c r="G18" s="10">
        <f t="shared" si="0"/>
        <v>51372</v>
      </c>
      <c r="H18" s="4"/>
    </row>
    <row r="19" spans="1:8" ht="12.75">
      <c r="A19" s="4" t="s">
        <v>6</v>
      </c>
      <c r="B19" s="4" t="s">
        <v>67</v>
      </c>
      <c r="C19" s="9"/>
      <c r="D19" s="4" t="s">
        <v>7</v>
      </c>
      <c r="E19" s="6">
        <v>888444</v>
      </c>
      <c r="F19" s="16"/>
      <c r="G19" s="10">
        <f>SUM(E19:F19)+H19</f>
        <v>888444</v>
      </c>
      <c r="H19" s="4"/>
    </row>
    <row r="20" spans="1:8" ht="12.75">
      <c r="A20" s="4" t="s">
        <v>6</v>
      </c>
      <c r="B20" s="4" t="s">
        <v>67</v>
      </c>
      <c r="C20" s="21"/>
      <c r="D20" s="23" t="s">
        <v>89</v>
      </c>
      <c r="E20" s="6">
        <v>192299</v>
      </c>
      <c r="F20" s="16"/>
      <c r="G20" s="10">
        <f aca="true" t="shared" si="1" ref="G20:G29">SUM(E20:F20)</f>
        <v>192299</v>
      </c>
      <c r="H20" s="4"/>
    </row>
    <row r="21" spans="1:8" ht="12.75">
      <c r="A21" s="4" t="s">
        <v>6</v>
      </c>
      <c r="B21" s="4" t="s">
        <v>67</v>
      </c>
      <c r="C21" s="21"/>
      <c r="D21" s="23" t="s">
        <v>90</v>
      </c>
      <c r="E21" s="6">
        <v>175225</v>
      </c>
      <c r="F21" s="16"/>
      <c r="G21" s="10">
        <f t="shared" si="1"/>
        <v>175225</v>
      </c>
      <c r="H21" s="4"/>
    </row>
    <row r="22" spans="1:8" ht="12.75">
      <c r="A22" s="4" t="s">
        <v>6</v>
      </c>
      <c r="B22" s="4" t="s">
        <v>67</v>
      </c>
      <c r="C22" s="21"/>
      <c r="D22" s="23" t="s">
        <v>91</v>
      </c>
      <c r="E22" s="6">
        <v>112633</v>
      </c>
      <c r="F22" s="16"/>
      <c r="G22" s="10">
        <f t="shared" si="1"/>
        <v>112633</v>
      </c>
      <c r="H22" s="4"/>
    </row>
    <row r="23" spans="1:8" ht="12.75">
      <c r="A23" s="4" t="s">
        <v>6</v>
      </c>
      <c r="B23" s="4" t="s">
        <v>67</v>
      </c>
      <c r="C23" s="21"/>
      <c r="D23" s="23" t="s">
        <v>92</v>
      </c>
      <c r="E23" s="6">
        <v>172287</v>
      </c>
      <c r="F23" s="16"/>
      <c r="G23" s="10">
        <f t="shared" si="1"/>
        <v>172287</v>
      </c>
      <c r="H23" s="4"/>
    </row>
    <row r="24" spans="1:8" ht="12.75">
      <c r="A24" s="4" t="s">
        <v>6</v>
      </c>
      <c r="B24" s="4" t="s">
        <v>67</v>
      </c>
      <c r="C24" s="21"/>
      <c r="D24" s="23" t="s">
        <v>93</v>
      </c>
      <c r="E24" s="6">
        <v>24761</v>
      </c>
      <c r="F24" s="16"/>
      <c r="G24" s="10">
        <f t="shared" si="1"/>
        <v>24761</v>
      </c>
      <c r="H24" s="4"/>
    </row>
    <row r="25" spans="1:8" ht="12.75">
      <c r="A25" s="4" t="s">
        <v>6</v>
      </c>
      <c r="B25" s="4" t="s">
        <v>67</v>
      </c>
      <c r="C25" s="21"/>
      <c r="D25" s="23" t="s">
        <v>94</v>
      </c>
      <c r="E25" s="6">
        <v>185095</v>
      </c>
      <c r="F25" s="16"/>
      <c r="G25" s="10">
        <f t="shared" si="1"/>
        <v>185095</v>
      </c>
      <c r="H25" s="4"/>
    </row>
    <row r="26" spans="1:8" ht="12.75">
      <c r="A26" s="4" t="s">
        <v>6</v>
      </c>
      <c r="B26" s="4" t="s">
        <v>67</v>
      </c>
      <c r="C26" s="21"/>
      <c r="D26" s="23" t="s">
        <v>95</v>
      </c>
      <c r="E26" s="6">
        <v>107243</v>
      </c>
      <c r="F26" s="16"/>
      <c r="G26" s="10">
        <f t="shared" si="1"/>
        <v>107243</v>
      </c>
      <c r="H26" s="4"/>
    </row>
    <row r="27" spans="1:8" ht="12.75">
      <c r="A27" s="4" t="s">
        <v>6</v>
      </c>
      <c r="B27" s="4" t="s">
        <v>67</v>
      </c>
      <c r="C27" s="21"/>
      <c r="D27" s="23" t="s">
        <v>96</v>
      </c>
      <c r="E27" s="6">
        <v>34179</v>
      </c>
      <c r="F27" s="16"/>
      <c r="G27" s="10">
        <f t="shared" si="1"/>
        <v>34179</v>
      </c>
      <c r="H27" s="4"/>
    </row>
    <row r="28" spans="1:8" ht="12.75">
      <c r="A28" s="4" t="s">
        <v>6</v>
      </c>
      <c r="B28" s="4" t="s">
        <v>67</v>
      </c>
      <c r="C28" s="21"/>
      <c r="D28" s="23" t="s">
        <v>97</v>
      </c>
      <c r="E28" s="6">
        <v>148804</v>
      </c>
      <c r="F28" s="16"/>
      <c r="G28" s="10">
        <f t="shared" si="1"/>
        <v>148804</v>
      </c>
      <c r="H28" s="4"/>
    </row>
    <row r="29" spans="1:8" ht="12.75">
      <c r="A29" s="4" t="s">
        <v>6</v>
      </c>
      <c r="B29" s="4" t="s">
        <v>67</v>
      </c>
      <c r="C29" s="21"/>
      <c r="D29" s="23" t="s">
        <v>98</v>
      </c>
      <c r="E29" s="6">
        <v>118511</v>
      </c>
      <c r="F29" s="16"/>
      <c r="G29" s="10">
        <f t="shared" si="1"/>
        <v>118511</v>
      </c>
      <c r="H29" s="4"/>
    </row>
    <row r="30" spans="1:8" ht="12.75">
      <c r="A30" s="4" t="s">
        <v>10</v>
      </c>
      <c r="B30" s="17" t="s">
        <v>68</v>
      </c>
      <c r="C30" s="9"/>
      <c r="D30" s="17" t="s">
        <v>111</v>
      </c>
      <c r="E30" s="6">
        <v>2892565</v>
      </c>
      <c r="F30" s="16"/>
      <c r="G30" s="10">
        <f>SUM(E30:F30)+H30</f>
        <v>2865651</v>
      </c>
      <c r="H30" s="4">
        <v>-26914</v>
      </c>
    </row>
    <row r="31" spans="1:8" ht="12.75">
      <c r="A31" s="4" t="s">
        <v>11</v>
      </c>
      <c r="B31" s="4" t="s">
        <v>41</v>
      </c>
      <c r="C31" s="9"/>
      <c r="D31" s="4" t="s">
        <v>8</v>
      </c>
      <c r="E31" s="6">
        <v>589803</v>
      </c>
      <c r="F31" s="16"/>
      <c r="G31" s="10">
        <f>SUM(E31:F31)</f>
        <v>589803</v>
      </c>
      <c r="H31" s="4"/>
    </row>
    <row r="32" spans="1:8" ht="12.75">
      <c r="A32" s="4" t="s">
        <v>11</v>
      </c>
      <c r="B32" s="4" t="s">
        <v>41</v>
      </c>
      <c r="C32" s="9"/>
      <c r="D32" s="4" t="s">
        <v>9</v>
      </c>
      <c r="E32" s="6">
        <v>887224</v>
      </c>
      <c r="F32" s="16"/>
      <c r="G32" s="10">
        <f>SUM(E32:F32)</f>
        <v>887224</v>
      </c>
      <c r="H32" s="4"/>
    </row>
    <row r="33" spans="1:8" ht="12.75">
      <c r="A33" s="4" t="s">
        <v>11</v>
      </c>
      <c r="B33" s="4" t="s">
        <v>41</v>
      </c>
      <c r="C33" s="9"/>
      <c r="D33" s="4" t="s">
        <v>12</v>
      </c>
      <c r="E33" s="6">
        <v>1205272</v>
      </c>
      <c r="F33" s="16"/>
      <c r="G33" s="10">
        <f>SUM(E33:F33)+H33</f>
        <v>1156272</v>
      </c>
      <c r="H33" s="4">
        <v>-49000</v>
      </c>
    </row>
    <row r="34" spans="1:8" ht="12.75">
      <c r="A34" s="17" t="s">
        <v>15</v>
      </c>
      <c r="B34" s="17" t="s">
        <v>42</v>
      </c>
      <c r="C34" s="21"/>
      <c r="D34" s="4" t="s">
        <v>109</v>
      </c>
      <c r="E34" s="6">
        <v>425289</v>
      </c>
      <c r="F34" s="16"/>
      <c r="G34" s="10">
        <f>SUM(E34:F34)</f>
        <v>425289</v>
      </c>
      <c r="H34" s="4"/>
    </row>
    <row r="35" spans="1:8" ht="12.75">
      <c r="A35" s="17" t="s">
        <v>15</v>
      </c>
      <c r="B35" s="17" t="s">
        <v>42</v>
      </c>
      <c r="C35" s="9"/>
      <c r="D35" s="14" t="s">
        <v>76</v>
      </c>
      <c r="E35" s="6">
        <v>166506</v>
      </c>
      <c r="F35" s="16"/>
      <c r="G35" s="10">
        <f>SUM(E35:F35)</f>
        <v>166506</v>
      </c>
      <c r="H35" s="4"/>
    </row>
    <row r="36" spans="1:8" ht="12.75">
      <c r="A36" s="4" t="s">
        <v>15</v>
      </c>
      <c r="B36" s="4" t="s">
        <v>42</v>
      </c>
      <c r="C36" s="9"/>
      <c r="D36" s="4" t="s">
        <v>13</v>
      </c>
      <c r="E36" s="6">
        <v>1034429</v>
      </c>
      <c r="F36" s="16">
        <v>750</v>
      </c>
      <c r="G36" s="10">
        <f>SUM(E36:F36)</f>
        <v>1035179</v>
      </c>
      <c r="H36" s="4"/>
    </row>
    <row r="37" spans="1:8" ht="12.75">
      <c r="A37" s="4" t="s">
        <v>15</v>
      </c>
      <c r="B37" s="4" t="s">
        <v>42</v>
      </c>
      <c r="C37" s="9"/>
      <c r="D37" s="4" t="s">
        <v>14</v>
      </c>
      <c r="E37" s="6">
        <v>563756</v>
      </c>
      <c r="F37" s="16">
        <v>1600</v>
      </c>
      <c r="G37" s="10">
        <f>SUM(E37:F37)</f>
        <v>565356</v>
      </c>
      <c r="H37" s="4"/>
    </row>
    <row r="38" spans="1:8" ht="12.75">
      <c r="A38" s="4" t="s">
        <v>15</v>
      </c>
      <c r="B38" s="4" t="s">
        <v>42</v>
      </c>
      <c r="C38" s="9"/>
      <c r="D38" s="17" t="s">
        <v>110</v>
      </c>
      <c r="E38" s="6">
        <v>959064</v>
      </c>
      <c r="F38" s="16"/>
      <c r="G38" s="10">
        <f>SUM(E38:F38)+H38</f>
        <v>804897</v>
      </c>
      <c r="H38" s="4">
        <v>-154167</v>
      </c>
    </row>
    <row r="39" spans="1:8" ht="12.75">
      <c r="A39" s="17" t="s">
        <v>15</v>
      </c>
      <c r="B39" s="17" t="s">
        <v>42</v>
      </c>
      <c r="C39" s="9"/>
      <c r="D39" s="18" t="s">
        <v>83</v>
      </c>
      <c r="E39" s="6">
        <v>63251</v>
      </c>
      <c r="F39" s="16"/>
      <c r="G39" s="10">
        <f aca="true" t="shared" si="2" ref="G39:G46">SUM(E39:F39)</f>
        <v>63251</v>
      </c>
      <c r="H39" s="4"/>
    </row>
    <row r="40" spans="1:8" ht="12.75">
      <c r="A40" s="4" t="s">
        <v>30</v>
      </c>
      <c r="B40" s="4" t="s">
        <v>43</v>
      </c>
      <c r="C40" s="9"/>
      <c r="D40" s="4" t="s">
        <v>31</v>
      </c>
      <c r="E40" s="6">
        <v>2177035</v>
      </c>
      <c r="F40" s="16"/>
      <c r="G40" s="10">
        <f t="shared" si="2"/>
        <v>2177035</v>
      </c>
      <c r="H40" s="4"/>
    </row>
    <row r="41" spans="1:8" ht="12.75">
      <c r="A41" s="17" t="s">
        <v>30</v>
      </c>
      <c r="B41" s="17" t="s">
        <v>43</v>
      </c>
      <c r="C41" s="9"/>
      <c r="D41" s="14" t="s">
        <v>84</v>
      </c>
      <c r="E41" s="6">
        <v>118732</v>
      </c>
      <c r="F41" s="16"/>
      <c r="G41" s="10">
        <f t="shared" si="2"/>
        <v>118732</v>
      </c>
      <c r="H41" s="4"/>
    </row>
    <row r="42" spans="1:8" ht="12.75">
      <c r="A42" s="4" t="s">
        <v>21</v>
      </c>
      <c r="B42" s="4" t="s">
        <v>66</v>
      </c>
      <c r="C42" s="9"/>
      <c r="D42" s="4" t="s">
        <v>16</v>
      </c>
      <c r="E42" s="6">
        <v>690478</v>
      </c>
      <c r="F42" s="16">
        <v>750</v>
      </c>
      <c r="G42" s="10">
        <f t="shared" si="2"/>
        <v>691228</v>
      </c>
      <c r="H42" s="4"/>
    </row>
    <row r="43" spans="1:8" ht="12.75">
      <c r="A43" s="4" t="s">
        <v>21</v>
      </c>
      <c r="B43" s="4" t="s">
        <v>66</v>
      </c>
      <c r="C43" s="9"/>
      <c r="D43" s="4" t="s">
        <v>20</v>
      </c>
      <c r="E43" s="6">
        <v>781572</v>
      </c>
      <c r="F43" s="16"/>
      <c r="G43" s="10">
        <f t="shared" si="2"/>
        <v>781572</v>
      </c>
      <c r="H43" s="4"/>
    </row>
    <row r="44" spans="1:8" ht="12.75">
      <c r="A44" s="4" t="s">
        <v>21</v>
      </c>
      <c r="B44" s="4" t="s">
        <v>66</v>
      </c>
      <c r="C44" s="9"/>
      <c r="D44" s="4" t="s">
        <v>22</v>
      </c>
      <c r="E44" s="6">
        <v>1169667</v>
      </c>
      <c r="F44" s="16"/>
      <c r="G44" s="10">
        <f t="shared" si="2"/>
        <v>1169667</v>
      </c>
      <c r="H44" s="17"/>
    </row>
    <row r="45" spans="1:8" ht="12.75">
      <c r="A45" s="4" t="s">
        <v>21</v>
      </c>
      <c r="B45" s="4" t="s">
        <v>66</v>
      </c>
      <c r="C45" s="9"/>
      <c r="D45" s="4" t="s">
        <v>23</v>
      </c>
      <c r="E45" s="6">
        <v>878038</v>
      </c>
      <c r="F45" s="16"/>
      <c r="G45" s="10">
        <f t="shared" si="2"/>
        <v>878038</v>
      </c>
      <c r="H45" s="4"/>
    </row>
    <row r="46" spans="1:8" ht="12.75">
      <c r="A46" s="4" t="s">
        <v>21</v>
      </c>
      <c r="B46" s="4" t="s">
        <v>66</v>
      </c>
      <c r="C46" s="9"/>
      <c r="D46" s="4" t="s">
        <v>24</v>
      </c>
      <c r="E46" s="6">
        <v>1053744</v>
      </c>
      <c r="F46" s="16"/>
      <c r="G46" s="10">
        <f t="shared" si="2"/>
        <v>1053744</v>
      </c>
      <c r="H46" s="4"/>
    </row>
    <row r="47" spans="1:8" ht="12.75">
      <c r="A47" s="17" t="s">
        <v>21</v>
      </c>
      <c r="B47" s="4" t="s">
        <v>66</v>
      </c>
      <c r="C47" s="9"/>
      <c r="D47" s="14" t="s">
        <v>64</v>
      </c>
      <c r="E47" s="6">
        <v>94621</v>
      </c>
      <c r="F47" s="16"/>
      <c r="G47" s="10">
        <f>SUM(E47:F47)+H47</f>
        <v>-59379</v>
      </c>
      <c r="H47" s="17">
        <v>-154000</v>
      </c>
    </row>
    <row r="48" spans="1:8" ht="12.75">
      <c r="A48" s="17" t="s">
        <v>21</v>
      </c>
      <c r="B48" s="4" t="s">
        <v>66</v>
      </c>
      <c r="C48" s="9"/>
      <c r="D48" s="14" t="s">
        <v>65</v>
      </c>
      <c r="E48" s="6">
        <v>123929</v>
      </c>
      <c r="F48" s="16"/>
      <c r="G48" s="10">
        <f aca="true" t="shared" si="3" ref="G48:G55">SUM(E48:F48)</f>
        <v>123929</v>
      </c>
      <c r="H48" s="4"/>
    </row>
    <row r="49" spans="1:8" ht="12.75">
      <c r="A49" s="17" t="s">
        <v>21</v>
      </c>
      <c r="B49" s="4" t="s">
        <v>66</v>
      </c>
      <c r="C49" s="9"/>
      <c r="D49" s="4" t="s">
        <v>123</v>
      </c>
      <c r="E49" s="6">
        <v>140996</v>
      </c>
      <c r="F49" s="16"/>
      <c r="G49" s="10">
        <f t="shared" si="3"/>
        <v>140996</v>
      </c>
      <c r="H49" s="4"/>
    </row>
    <row r="50" spans="1:8" ht="12.75">
      <c r="A50" s="4" t="s">
        <v>17</v>
      </c>
      <c r="B50" s="17" t="s">
        <v>61</v>
      </c>
      <c r="C50" s="9"/>
      <c r="D50" s="4" t="s">
        <v>19</v>
      </c>
      <c r="E50" s="6">
        <v>472661</v>
      </c>
      <c r="F50" s="16"/>
      <c r="G50" s="10">
        <f t="shared" si="3"/>
        <v>472661</v>
      </c>
      <c r="H50" s="4"/>
    </row>
    <row r="51" spans="1:8" ht="12.75">
      <c r="A51" s="4" t="s">
        <v>17</v>
      </c>
      <c r="B51" s="17" t="s">
        <v>61</v>
      </c>
      <c r="C51" s="9"/>
      <c r="D51" s="4" t="s">
        <v>39</v>
      </c>
      <c r="E51" s="6">
        <v>97799</v>
      </c>
      <c r="F51" s="16"/>
      <c r="G51" s="10">
        <f t="shared" si="3"/>
        <v>97799</v>
      </c>
      <c r="H51" s="4"/>
    </row>
    <row r="52" spans="1:8" ht="12.75">
      <c r="A52" s="4" t="s">
        <v>17</v>
      </c>
      <c r="B52" s="17" t="s">
        <v>61</v>
      </c>
      <c r="C52" s="9"/>
      <c r="D52" s="4" t="s">
        <v>25</v>
      </c>
      <c r="E52" s="6">
        <v>981308</v>
      </c>
      <c r="F52" s="16"/>
      <c r="G52" s="10">
        <f t="shared" si="3"/>
        <v>981308</v>
      </c>
      <c r="H52" s="4"/>
    </row>
    <row r="53" spans="1:8" ht="12.75">
      <c r="A53" s="4" t="s">
        <v>17</v>
      </c>
      <c r="B53" s="17" t="s">
        <v>61</v>
      </c>
      <c r="C53" s="9"/>
      <c r="D53" s="4" t="s">
        <v>26</v>
      </c>
      <c r="E53" s="6">
        <v>893805</v>
      </c>
      <c r="F53" s="16"/>
      <c r="G53" s="10">
        <f t="shared" si="3"/>
        <v>893805</v>
      </c>
      <c r="H53" s="4"/>
    </row>
    <row r="54" spans="1:8" ht="12.75">
      <c r="A54" s="17" t="s">
        <v>17</v>
      </c>
      <c r="B54" s="17" t="s">
        <v>61</v>
      </c>
      <c r="C54" s="9"/>
      <c r="D54" s="14" t="s">
        <v>69</v>
      </c>
      <c r="E54" s="6">
        <v>173911</v>
      </c>
      <c r="F54" s="16"/>
      <c r="G54" s="10">
        <f t="shared" si="3"/>
        <v>173911</v>
      </c>
      <c r="H54" s="4"/>
    </row>
    <row r="55" spans="1:8" ht="12.75">
      <c r="A55" s="17" t="s">
        <v>17</v>
      </c>
      <c r="B55" s="17" t="s">
        <v>61</v>
      </c>
      <c r="C55" s="9"/>
      <c r="D55" s="4" t="s">
        <v>124</v>
      </c>
      <c r="E55" s="6">
        <v>0</v>
      </c>
      <c r="F55" s="16"/>
      <c r="G55" s="10">
        <f t="shared" si="3"/>
        <v>0</v>
      </c>
      <c r="H55" s="4"/>
    </row>
    <row r="56" spans="1:8" ht="12.75">
      <c r="A56" s="4" t="s">
        <v>17</v>
      </c>
      <c r="B56" s="17" t="s">
        <v>61</v>
      </c>
      <c r="C56" s="9"/>
      <c r="D56" s="4" t="s">
        <v>18</v>
      </c>
      <c r="E56" s="6">
        <v>1076080</v>
      </c>
      <c r="F56" s="16"/>
      <c r="G56" s="10">
        <f>SUM(E56:F56)+H56</f>
        <v>1011163</v>
      </c>
      <c r="H56" s="4">
        <v>-64917</v>
      </c>
    </row>
    <row r="57" spans="1:8" ht="12.75">
      <c r="A57" s="17" t="s">
        <v>32</v>
      </c>
      <c r="B57" s="14" t="s">
        <v>48</v>
      </c>
      <c r="C57" s="9"/>
      <c r="D57" s="4" t="s">
        <v>113</v>
      </c>
      <c r="E57" s="6">
        <v>144115</v>
      </c>
      <c r="F57" s="16"/>
      <c r="G57" s="10">
        <f aca="true" t="shared" si="4" ref="G57:G87">SUM(E57:F57)</f>
        <v>144115</v>
      </c>
      <c r="H57" s="4"/>
    </row>
    <row r="58" spans="1:8" ht="12.75">
      <c r="A58" s="17" t="s">
        <v>32</v>
      </c>
      <c r="B58" s="14" t="s">
        <v>49</v>
      </c>
      <c r="C58" s="9"/>
      <c r="D58" s="18" t="s">
        <v>72</v>
      </c>
      <c r="E58" s="6">
        <v>190835</v>
      </c>
      <c r="F58" s="22"/>
      <c r="G58" s="10">
        <f t="shared" si="4"/>
        <v>190835</v>
      </c>
      <c r="H58" s="4"/>
    </row>
    <row r="59" spans="1:8" ht="12.75">
      <c r="A59" s="17" t="s">
        <v>32</v>
      </c>
      <c r="B59" s="14" t="s">
        <v>50</v>
      </c>
      <c r="C59" s="9"/>
      <c r="D59" s="4" t="s">
        <v>114</v>
      </c>
      <c r="E59" s="6">
        <v>309011</v>
      </c>
      <c r="F59" s="16"/>
      <c r="G59" s="10">
        <f t="shared" si="4"/>
        <v>309011</v>
      </c>
      <c r="H59" s="4"/>
    </row>
    <row r="60" spans="1:8" ht="12.75">
      <c r="A60" s="17" t="s">
        <v>32</v>
      </c>
      <c r="B60" s="14" t="s">
        <v>51</v>
      </c>
      <c r="C60" s="9"/>
      <c r="D60" s="18" t="s">
        <v>73</v>
      </c>
      <c r="E60" s="6">
        <v>235075</v>
      </c>
      <c r="F60" s="16"/>
      <c r="G60" s="10">
        <f t="shared" si="4"/>
        <v>235075</v>
      </c>
      <c r="H60" s="4"/>
    </row>
    <row r="61" spans="1:8" ht="12.75">
      <c r="A61" s="17" t="s">
        <v>32</v>
      </c>
      <c r="B61" s="18" t="s">
        <v>122</v>
      </c>
      <c r="C61" s="9"/>
      <c r="D61" s="4" t="s">
        <v>116</v>
      </c>
      <c r="E61" s="6">
        <v>248324</v>
      </c>
      <c r="F61" s="16"/>
      <c r="G61" s="10">
        <f t="shared" si="4"/>
        <v>248324</v>
      </c>
      <c r="H61" s="4"/>
    </row>
    <row r="62" spans="1:8" ht="12.75">
      <c r="A62" s="17" t="s">
        <v>32</v>
      </c>
      <c r="B62" s="14" t="s">
        <v>52</v>
      </c>
      <c r="C62" s="9"/>
      <c r="D62" s="4" t="s">
        <v>115</v>
      </c>
      <c r="E62" s="6">
        <v>262018</v>
      </c>
      <c r="F62" s="16"/>
      <c r="G62" s="10">
        <f t="shared" si="4"/>
        <v>262018</v>
      </c>
      <c r="H62" s="4"/>
    </row>
    <row r="63" spans="1:8" ht="12.75">
      <c r="A63" s="17" t="s">
        <v>32</v>
      </c>
      <c r="B63" s="14" t="s">
        <v>53</v>
      </c>
      <c r="C63" s="9"/>
      <c r="D63" s="14" t="s">
        <v>59</v>
      </c>
      <c r="E63" s="6">
        <v>160879</v>
      </c>
      <c r="F63" s="16"/>
      <c r="G63" s="10">
        <f t="shared" si="4"/>
        <v>160879</v>
      </c>
      <c r="H63" s="4"/>
    </row>
    <row r="64" spans="1:8" ht="12.75">
      <c r="A64" s="17" t="s">
        <v>32</v>
      </c>
      <c r="B64" s="18" t="s">
        <v>74</v>
      </c>
      <c r="C64" s="9"/>
      <c r="D64" s="14" t="s">
        <v>60</v>
      </c>
      <c r="E64" s="6">
        <v>143002</v>
      </c>
      <c r="F64" s="16"/>
      <c r="G64" s="10">
        <f t="shared" si="4"/>
        <v>143002</v>
      </c>
      <c r="H64" s="4"/>
    </row>
    <row r="65" spans="1:8" ht="12.75">
      <c r="A65" s="17" t="s">
        <v>32</v>
      </c>
      <c r="B65" s="18" t="s">
        <v>78</v>
      </c>
      <c r="C65" s="9"/>
      <c r="D65" s="14" t="s">
        <v>77</v>
      </c>
      <c r="E65" s="6">
        <v>63325</v>
      </c>
      <c r="F65" s="16"/>
      <c r="G65" s="10">
        <f t="shared" si="4"/>
        <v>63325</v>
      </c>
      <c r="H65" s="4"/>
    </row>
    <row r="66" spans="1:8" ht="12.75">
      <c r="A66" s="4" t="s">
        <v>32</v>
      </c>
      <c r="B66" s="4" t="s">
        <v>44</v>
      </c>
      <c r="C66" s="9"/>
      <c r="D66" s="4" t="s">
        <v>117</v>
      </c>
      <c r="E66" s="6">
        <v>104185</v>
      </c>
      <c r="F66" s="16"/>
      <c r="G66" s="10">
        <f t="shared" si="4"/>
        <v>104185</v>
      </c>
      <c r="H66" s="4"/>
    </row>
    <row r="67" spans="1:8" ht="12.75">
      <c r="A67" s="4" t="s">
        <v>32</v>
      </c>
      <c r="B67" s="4" t="s">
        <v>45</v>
      </c>
      <c r="C67" s="9"/>
      <c r="D67" s="4" t="s">
        <v>62</v>
      </c>
      <c r="E67" s="6">
        <v>420981</v>
      </c>
      <c r="F67" s="16">
        <v>17500</v>
      </c>
      <c r="G67" s="10">
        <f t="shared" si="4"/>
        <v>438481</v>
      </c>
      <c r="H67" s="4"/>
    </row>
    <row r="68" spans="1:8" ht="12.75">
      <c r="A68" s="4" t="s">
        <v>32</v>
      </c>
      <c r="B68" s="4" t="s">
        <v>46</v>
      </c>
      <c r="C68" s="9"/>
      <c r="D68" s="4" t="s">
        <v>63</v>
      </c>
      <c r="E68" s="6">
        <v>638484</v>
      </c>
      <c r="F68" s="16"/>
      <c r="G68" s="10">
        <f t="shared" si="4"/>
        <v>638484</v>
      </c>
      <c r="H68" s="4"/>
    </row>
    <row r="69" spans="1:8" ht="12.75">
      <c r="A69" s="4" t="s">
        <v>32</v>
      </c>
      <c r="B69" s="4" t="s">
        <v>47</v>
      </c>
      <c r="C69" s="9"/>
      <c r="D69" s="4" t="s">
        <v>33</v>
      </c>
      <c r="E69" s="6">
        <v>773817</v>
      </c>
      <c r="F69" s="16"/>
      <c r="G69" s="10">
        <f t="shared" si="4"/>
        <v>773817</v>
      </c>
      <c r="H69" s="4"/>
    </row>
    <row r="70" spans="1:8" ht="12.75">
      <c r="A70" s="4" t="s">
        <v>32</v>
      </c>
      <c r="B70" s="17" t="s">
        <v>81</v>
      </c>
      <c r="C70" s="9"/>
      <c r="D70" s="14" t="s">
        <v>79</v>
      </c>
      <c r="E70" s="6">
        <v>106083</v>
      </c>
      <c r="F70" s="16"/>
      <c r="G70" s="10">
        <f t="shared" si="4"/>
        <v>106083</v>
      </c>
      <c r="H70" s="4"/>
    </row>
    <row r="71" spans="1:8" ht="12.75">
      <c r="A71" s="17" t="s">
        <v>32</v>
      </c>
      <c r="B71" s="17" t="s">
        <v>81</v>
      </c>
      <c r="C71" s="9"/>
      <c r="D71" s="14" t="s">
        <v>75</v>
      </c>
      <c r="E71" s="6">
        <v>106289</v>
      </c>
      <c r="F71" s="16"/>
      <c r="G71" s="10">
        <f t="shared" si="4"/>
        <v>106289</v>
      </c>
      <c r="H71" s="4"/>
    </row>
    <row r="72" spans="1:8" ht="12.75">
      <c r="A72" s="4" t="s">
        <v>32</v>
      </c>
      <c r="B72" s="17" t="s">
        <v>82</v>
      </c>
      <c r="C72" s="9"/>
      <c r="D72" s="14" t="s">
        <v>80</v>
      </c>
      <c r="E72" s="6">
        <v>123703</v>
      </c>
      <c r="F72" s="16"/>
      <c r="G72" s="10">
        <f t="shared" si="4"/>
        <v>123703</v>
      </c>
      <c r="H72" s="4"/>
    </row>
    <row r="73" spans="1:8" ht="12.75">
      <c r="A73" s="17" t="s">
        <v>32</v>
      </c>
      <c r="B73" s="17" t="s">
        <v>71</v>
      </c>
      <c r="C73" s="9"/>
      <c r="D73" s="4" t="s">
        <v>118</v>
      </c>
      <c r="E73" s="6">
        <v>194175</v>
      </c>
      <c r="F73" s="16"/>
      <c r="G73" s="10">
        <f t="shared" si="4"/>
        <v>194175</v>
      </c>
      <c r="H73" s="4"/>
    </row>
    <row r="74" spans="1:8" ht="12.75">
      <c r="A74" s="17" t="s">
        <v>32</v>
      </c>
      <c r="B74" s="17" t="s">
        <v>121</v>
      </c>
      <c r="C74" s="9"/>
      <c r="D74" s="4" t="s">
        <v>120</v>
      </c>
      <c r="E74" s="6">
        <v>71557</v>
      </c>
      <c r="F74" s="16"/>
      <c r="G74" s="10">
        <f t="shared" si="4"/>
        <v>71557</v>
      </c>
      <c r="H74" s="4"/>
    </row>
    <row r="75" spans="1:8" ht="12.75">
      <c r="A75" s="17" t="s">
        <v>32</v>
      </c>
      <c r="B75" s="17" t="s">
        <v>126</v>
      </c>
      <c r="C75" s="9"/>
      <c r="D75" s="4" t="s">
        <v>125</v>
      </c>
      <c r="E75" s="6">
        <v>7689</v>
      </c>
      <c r="F75" s="16"/>
      <c r="G75" s="10">
        <f t="shared" si="4"/>
        <v>7689</v>
      </c>
      <c r="H75" s="4"/>
    </row>
    <row r="76" spans="1:8" ht="12.75">
      <c r="A76" s="4" t="s">
        <v>27</v>
      </c>
      <c r="B76" s="4" t="s">
        <v>58</v>
      </c>
      <c r="C76" s="9"/>
      <c r="D76" s="4" t="s">
        <v>28</v>
      </c>
      <c r="E76" s="6">
        <v>4183930</v>
      </c>
      <c r="F76" s="16">
        <v>250718.75</v>
      </c>
      <c r="G76" s="10">
        <f t="shared" si="4"/>
        <v>4434648.75</v>
      </c>
      <c r="H76" s="4"/>
    </row>
    <row r="77" spans="1:8" ht="12.75">
      <c r="A77" s="4" t="s">
        <v>27</v>
      </c>
      <c r="B77" s="4" t="s">
        <v>56</v>
      </c>
      <c r="C77" s="9"/>
      <c r="D77" s="4" t="s">
        <v>55</v>
      </c>
      <c r="E77" s="6">
        <v>151370</v>
      </c>
      <c r="F77" s="16"/>
      <c r="G77" s="10">
        <f t="shared" si="4"/>
        <v>151370</v>
      </c>
      <c r="H77" s="4"/>
    </row>
    <row r="78" spans="1:8" ht="12.75">
      <c r="A78" s="4" t="s">
        <v>27</v>
      </c>
      <c r="B78" s="4" t="s">
        <v>56</v>
      </c>
      <c r="C78" s="9"/>
      <c r="D78" s="14" t="s">
        <v>54</v>
      </c>
      <c r="E78" s="6">
        <v>17335</v>
      </c>
      <c r="F78" s="16"/>
      <c r="G78" s="10">
        <f t="shared" si="4"/>
        <v>17335</v>
      </c>
      <c r="H78" s="4"/>
    </row>
    <row r="79" spans="1:8" ht="12.75">
      <c r="A79" s="4" t="s">
        <v>27</v>
      </c>
      <c r="B79" s="4" t="s">
        <v>56</v>
      </c>
      <c r="C79" s="9"/>
      <c r="D79" s="17" t="s">
        <v>70</v>
      </c>
      <c r="E79" s="6">
        <v>12286</v>
      </c>
      <c r="F79" s="16"/>
      <c r="G79" s="10">
        <f t="shared" si="4"/>
        <v>12286</v>
      </c>
      <c r="H79" s="4"/>
    </row>
    <row r="80" spans="1:8" ht="12.75">
      <c r="A80" s="4" t="s">
        <v>27</v>
      </c>
      <c r="B80" s="4" t="s">
        <v>56</v>
      </c>
      <c r="C80" s="9"/>
      <c r="D80" s="17" t="s">
        <v>127</v>
      </c>
      <c r="E80" s="6">
        <v>1876</v>
      </c>
      <c r="F80" s="16"/>
      <c r="G80" s="10">
        <f t="shared" si="4"/>
        <v>1876</v>
      </c>
      <c r="H80" s="4"/>
    </row>
    <row r="81" spans="1:8" ht="12.75">
      <c r="A81" s="4" t="s">
        <v>27</v>
      </c>
      <c r="B81" s="4" t="s">
        <v>56</v>
      </c>
      <c r="C81" s="9"/>
      <c r="D81" s="4" t="s">
        <v>29</v>
      </c>
      <c r="E81" s="6">
        <v>708655</v>
      </c>
      <c r="F81" s="16"/>
      <c r="G81" s="10">
        <f t="shared" si="4"/>
        <v>708655</v>
      </c>
      <c r="H81" s="4"/>
    </row>
    <row r="82" spans="1:8" ht="12.75">
      <c r="A82" s="4" t="s">
        <v>27</v>
      </c>
      <c r="B82" s="4" t="s">
        <v>56</v>
      </c>
      <c r="C82" s="9"/>
      <c r="D82" s="4" t="s">
        <v>38</v>
      </c>
      <c r="E82" s="6">
        <v>149541</v>
      </c>
      <c r="F82" s="16"/>
      <c r="G82" s="10">
        <f t="shared" si="4"/>
        <v>149541</v>
      </c>
      <c r="H82" s="4"/>
    </row>
    <row r="83" spans="1:8" ht="12.75">
      <c r="A83" s="4"/>
      <c r="B83" s="4"/>
      <c r="C83" s="9"/>
      <c r="D83" s="4" t="s">
        <v>34</v>
      </c>
      <c r="E83" s="6">
        <v>1620464</v>
      </c>
      <c r="F83" s="16"/>
      <c r="G83" s="10">
        <f t="shared" si="4"/>
        <v>1620464</v>
      </c>
      <c r="H83" s="4"/>
    </row>
    <row r="84" spans="1:8" ht="12.75">
      <c r="A84" s="4"/>
      <c r="B84" s="4"/>
      <c r="C84" s="9"/>
      <c r="D84" s="4" t="s">
        <v>35</v>
      </c>
      <c r="E84" s="6">
        <v>28529</v>
      </c>
      <c r="F84" s="16"/>
      <c r="G84" s="10">
        <f t="shared" si="4"/>
        <v>28529</v>
      </c>
      <c r="H84" s="4"/>
    </row>
    <row r="85" spans="1:8" ht="12.75">
      <c r="A85" s="4"/>
      <c r="B85" s="4"/>
      <c r="C85" s="9"/>
      <c r="D85" s="4" t="s">
        <v>36</v>
      </c>
      <c r="E85" s="6">
        <v>28302</v>
      </c>
      <c r="F85" s="16"/>
      <c r="G85" s="10">
        <f t="shared" si="4"/>
        <v>28302</v>
      </c>
      <c r="H85" s="4"/>
    </row>
    <row r="86" spans="1:8" ht="12.75">
      <c r="A86" s="4"/>
      <c r="B86" s="4"/>
      <c r="C86" s="9"/>
      <c r="D86" s="4" t="s">
        <v>112</v>
      </c>
      <c r="E86" s="6">
        <v>460604</v>
      </c>
      <c r="F86" s="16"/>
      <c r="G86" s="10">
        <f t="shared" si="4"/>
        <v>460604</v>
      </c>
      <c r="H86" s="4"/>
    </row>
    <row r="87" spans="1:8" ht="12.75">
      <c r="A87" s="4"/>
      <c r="B87" s="4"/>
      <c r="C87" s="9"/>
      <c r="D87" s="14" t="s">
        <v>119</v>
      </c>
      <c r="E87" s="6">
        <v>0</v>
      </c>
      <c r="F87" s="16"/>
      <c r="G87" s="10">
        <f t="shared" si="4"/>
        <v>0</v>
      </c>
      <c r="H87" s="4"/>
    </row>
    <row r="88" spans="1:8" ht="12.75">
      <c r="A88" s="4"/>
      <c r="B88" s="4"/>
      <c r="C88" s="9"/>
      <c r="D88" s="20" t="s">
        <v>37</v>
      </c>
      <c r="E88" s="24">
        <f>SUM(E4:E87)</f>
        <v>35374817</v>
      </c>
      <c r="F88" s="19">
        <f>SUM(F4:F87)</f>
        <v>271318.75</v>
      </c>
      <c r="G88" s="10">
        <f>SUM(G4:G87)</f>
        <v>35145804.75</v>
      </c>
      <c r="H88" s="4">
        <f>SUM(H4:H87)</f>
        <v>-500331</v>
      </c>
    </row>
    <row r="90" ht="12.75">
      <c r="D90" s="12"/>
    </row>
    <row r="92" spans="5:6" ht="12.75">
      <c r="E92" s="11"/>
      <c r="F92" s="13"/>
    </row>
    <row r="93" ht="12.75">
      <c r="E93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2013-06-03T14:14:44Z</dcterms:modified>
  <cp:category/>
  <cp:version/>
  <cp:contentType/>
  <cp:contentStatus/>
</cp:coreProperties>
</file>